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r\Downloads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0" i="1" l="1"/>
  <c r="L208" i="1"/>
  <c r="J208" i="1"/>
  <c r="I208" i="1"/>
  <c r="H208" i="1"/>
  <c r="G208" i="1"/>
  <c r="F208" i="1"/>
  <c r="L199" i="1"/>
  <c r="J199" i="1"/>
  <c r="I199" i="1"/>
  <c r="H199" i="1"/>
  <c r="G199" i="1"/>
  <c r="F199" i="1"/>
  <c r="F97" i="1"/>
  <c r="G97" i="1"/>
  <c r="H97" i="1"/>
  <c r="I97" i="1"/>
  <c r="L97" i="1"/>
  <c r="B107" i="1"/>
  <c r="L106" i="1"/>
  <c r="J106" i="1"/>
  <c r="I106" i="1"/>
  <c r="H106" i="1"/>
  <c r="G106" i="1"/>
  <c r="F106" i="1"/>
  <c r="B98" i="1"/>
  <c r="J107" i="1"/>
  <c r="F107" i="1" l="1"/>
  <c r="H107" i="1"/>
  <c r="L107" i="1"/>
  <c r="I107" i="1"/>
  <c r="G107" i="1"/>
  <c r="F182" i="1"/>
  <c r="F165" i="1"/>
  <c r="F148" i="1"/>
  <c r="F131" i="1"/>
  <c r="F140" i="1"/>
  <c r="G140" i="1"/>
  <c r="H140" i="1"/>
  <c r="I140" i="1"/>
  <c r="J140" i="1"/>
  <c r="L140" i="1"/>
  <c r="A124" i="1"/>
  <c r="B141" i="1"/>
  <c r="F114" i="1"/>
  <c r="F80" i="1"/>
  <c r="F63" i="1"/>
  <c r="F46" i="1"/>
  <c r="F29" i="1"/>
  <c r="F12" i="1"/>
  <c r="B192" i="1" l="1"/>
  <c r="A175" i="1"/>
  <c r="L191" i="1"/>
  <c r="J191" i="1"/>
  <c r="I191" i="1"/>
  <c r="H191" i="1"/>
  <c r="G191" i="1"/>
  <c r="F191" i="1"/>
  <c r="B183" i="1"/>
  <c r="A166" i="1"/>
  <c r="L182" i="1"/>
  <c r="L192" i="1" s="1"/>
  <c r="J182" i="1"/>
  <c r="J192" i="1" s="1"/>
  <c r="I182" i="1"/>
  <c r="I192" i="1" s="1"/>
  <c r="H182" i="1"/>
  <c r="G182" i="1"/>
  <c r="F192" i="1"/>
  <c r="B175" i="1"/>
  <c r="A158" i="1"/>
  <c r="L174" i="1"/>
  <c r="J174" i="1"/>
  <c r="I174" i="1"/>
  <c r="H174" i="1"/>
  <c r="G174" i="1"/>
  <c r="F174" i="1"/>
  <c r="B166" i="1"/>
  <c r="A149" i="1"/>
  <c r="L165" i="1"/>
  <c r="L175" i="1" s="1"/>
  <c r="J165" i="1"/>
  <c r="I165" i="1"/>
  <c r="I175" i="1" s="1"/>
  <c r="H165" i="1"/>
  <c r="H175" i="1" s="1"/>
  <c r="G165" i="1"/>
  <c r="F175" i="1"/>
  <c r="B158" i="1"/>
  <c r="A141" i="1"/>
  <c r="L157" i="1"/>
  <c r="J157" i="1"/>
  <c r="I157" i="1"/>
  <c r="H157" i="1"/>
  <c r="G157" i="1"/>
  <c r="F157" i="1"/>
  <c r="B149" i="1"/>
  <c r="A132" i="1"/>
  <c r="L148" i="1"/>
  <c r="J148" i="1"/>
  <c r="I148" i="1"/>
  <c r="I158" i="1" s="1"/>
  <c r="H148" i="1"/>
  <c r="G148" i="1"/>
  <c r="F158" i="1"/>
  <c r="B132" i="1"/>
  <c r="A115" i="1"/>
  <c r="L131" i="1"/>
  <c r="L141" i="1" s="1"/>
  <c r="J131" i="1"/>
  <c r="J141" i="1" s="1"/>
  <c r="I131" i="1"/>
  <c r="I141" i="1" s="1"/>
  <c r="H131" i="1"/>
  <c r="H141" i="1" s="1"/>
  <c r="G131" i="1"/>
  <c r="G141" i="1" s="1"/>
  <c r="F141" i="1"/>
  <c r="B124" i="1"/>
  <c r="A107" i="1"/>
  <c r="L123" i="1"/>
  <c r="J123" i="1"/>
  <c r="I123" i="1"/>
  <c r="H123" i="1"/>
  <c r="G123" i="1"/>
  <c r="F123" i="1"/>
  <c r="B115" i="1"/>
  <c r="A98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75" i="1" l="1"/>
  <c r="J175" i="1"/>
  <c r="G158" i="1"/>
  <c r="J158" i="1"/>
  <c r="L158" i="1"/>
  <c r="J90" i="1"/>
  <c r="G90" i="1"/>
  <c r="J73" i="1"/>
  <c r="G73" i="1"/>
  <c r="J56" i="1"/>
  <c r="I56" i="1"/>
  <c r="I209" i="1" s="1"/>
  <c r="G192" i="1"/>
  <c r="H158" i="1"/>
  <c r="H192" i="1"/>
  <c r="G39" i="1"/>
  <c r="J39" i="1"/>
  <c r="L209" i="1"/>
  <c r="F209" i="1"/>
  <c r="G209" i="1" l="1"/>
  <c r="J209" i="1"/>
  <c r="H209" i="1"/>
</calcChain>
</file>

<file path=xl/sharedStrings.xml><?xml version="1.0" encoding="utf-8"?>
<sst xmlns="http://schemas.openxmlformats.org/spreadsheetml/2006/main" count="388" uniqueCount="158">
  <si>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</si>
  <si>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</si>
  <si>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</si>
  <si>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</si>
  <si>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</si>
  <si>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</si>
  <si>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</si>
  <si>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</si>
  <si>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</si>
  <si>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</si>
  <si>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</si>
  <si>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</si>
  <si>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</si>
  <si>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</si>
  <si>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</si>
  <si>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</si>
  <si>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</si>
  <si>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</si>
  <si>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</si>
  <si>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</si>
  <si>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</si>
  <si>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</si>
  <si>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</si>
  <si>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</si>
  <si>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</si>
  <si>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</si>
  <si>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</si>
  <si>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</si>
  <si>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</si>
  <si>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</si>
  <si>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</si>
  <si>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</si>
  <si>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</si>
  <si>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</si>
  <si>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</si>
  <si>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</si>
  <si>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</si>
  <si>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</si>
  <si>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</si>
  <si>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</si>
  <si>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</si>
  <si>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</si>
  <si>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</si>
  <si>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</si>
  <si>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</si>
  <si>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</si>
  <si>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</si>
  <si>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</si>
  <si>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</si>
  <si>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</si>
  <si>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</si>
  <si>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</si>
  <si>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</si>
  <si>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</si>
  <si>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</si>
  <si>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</si>
  <si>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</si>
  <si>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</si>
  <si>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</si>
  <si>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</si>
  <si>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</si>
  <si>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</si>
  <si>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</si>
  <si>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</si>
  <si>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</si>
  <si>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</si>
  <si>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</si>
  <si>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</si>
  <si>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</si>
  <si>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</si>
  <si>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</si>
  <si>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</si>
  <si>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</si>
  <si>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</si>
  <si>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</si>
  <si>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</si>
  <si>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</si>
  <si>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</si>
  <si>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</si>
  <si>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</si>
  <si>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</si>
  <si>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</si>
  <si>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</si>
  <si>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</si>
  <si>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</si>
  <si>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</si>
  <si>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</si>
  <si>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</si>
  <si>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</si>
  <si>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</si>
  <si>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</si>
  <si>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</si>
  <si>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</si>
  <si>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</si>
  <si>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</si>
  <si>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</si>
  <si>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</si>
  <si>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</si>
  <si>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</si>
  <si>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</si>
  <si>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</si>
  <si>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</si>
  <si>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</si>
  <si>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</si>
  <si>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</si>
  <si>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</si>
  <si>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</si>
  <si>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</si>
  <si>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</si>
  <si>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</si>
  <si>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</si>
  <si>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</si>
  <si>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</si>
  <si>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</si>
  <si>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курица запеченная</t>
  </si>
  <si>
    <t>207.4</t>
  </si>
  <si>
    <t>13.28</t>
  </si>
  <si>
    <t>15.32</t>
  </si>
  <si>
    <t>0.0</t>
  </si>
  <si>
    <t>каша пшеничная с м. сл.</t>
  </si>
  <si>
    <t>207.0</t>
  </si>
  <si>
    <t>2.8</t>
  </si>
  <si>
    <t>4.38</t>
  </si>
  <si>
    <t>39.99</t>
  </si>
  <si>
    <t>чай с сах.и яблоком</t>
  </si>
  <si>
    <t>36.68</t>
  </si>
  <si>
    <t>0.11</t>
  </si>
  <si>
    <t>0.06</t>
  </si>
  <si>
    <t>8.97</t>
  </si>
  <si>
    <t xml:space="preserve">хлеб </t>
  </si>
  <si>
    <t>хлеб пшеничный</t>
  </si>
  <si>
    <t>130.6</t>
  </si>
  <si>
    <t>5.96</t>
  </si>
  <si>
    <t>7.97</t>
  </si>
  <si>
    <t>37.57</t>
  </si>
  <si>
    <t>завтрак</t>
  </si>
  <si>
    <t>котлеты рыбные</t>
  </si>
  <si>
    <t>рис отв. расс.с м.сл.</t>
  </si>
  <si>
    <t>напиток из сухофруктов</t>
  </si>
  <si>
    <t>90</t>
  </si>
  <si>
    <t>10.98</t>
  </si>
  <si>
    <t>8.67</t>
  </si>
  <si>
    <t>9.21</t>
  </si>
  <si>
    <t>3.69</t>
  </si>
  <si>
    <t>9.7</t>
  </si>
  <si>
    <t>16.75</t>
  </si>
  <si>
    <t>0.7</t>
  </si>
  <si>
    <t>0.1</t>
  </si>
  <si>
    <t>32</t>
  </si>
  <si>
    <t>4.36</t>
  </si>
  <si>
    <t>0.56</t>
  </si>
  <si>
    <t>27.6</t>
  </si>
  <si>
    <t>163.33</t>
  </si>
  <si>
    <t>182.7</t>
  </si>
  <si>
    <t>132.8</t>
  </si>
  <si>
    <t>133</t>
  </si>
  <si>
    <t>МБОУ "Шереметьевская СОШ" НМР РТ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</si>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</sst>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49" fontId="0" fillId="5" borderId="2" xfId="0" applyNumberFormat="1" applyFill="1" applyBorder="1" applyAlignment="1" applyProtection="1">
      <alignment horizontal="center" vertical="center"/>
      <protection locked="0"/>
    </xf>
    <xf numFmtId="49" fontId="0" fillId="5" borderId="17" xfId="0" applyNumberFormat="1" applyFill="1" applyBorder="1" applyAlignment="1" applyProtection="1">
      <alignment horizontal="center" vertical="center"/>
      <protection locked="0"/>
    </xf>
    <xf numFmtId="0" fontId="0" fillId="5" borderId="2" xfId="0" applyNumberFormat="1" applyFill="1" applyBorder="1" applyAlignment="1" applyProtection="1">
      <alignment horizontal="center" vertical="center"/>
      <protection locked="0"/>
    </xf>
    <xf numFmtId="49" fontId="0" fillId="5" borderId="17" xfId="0" applyNumberFormat="1" applyFont="1" applyFill="1" applyBorder="1" applyAlignment="1" applyProtection="1">
      <alignment horizontal="center" vertical="center"/>
      <protection locked="0"/>
    </xf>
    <xf numFmtId="49" fontId="0" fillId="5" borderId="2" xfId="0" applyNumberFormat="1" applyFont="1" applyFill="1" applyBorder="1" applyAlignment="1" applyProtection="1">
      <alignment horizontal="center" vertical="center"/>
      <protection locked="0"/>
    </xf>
    <xf numFmtId="0" fontId="15" fillId="4" borderId="2" xfId="0" applyNumberFormat="1" applyFont="1" applyFill="1" applyBorder="1" applyAlignment="1">
      <alignment horizontal="center" vertical="center"/>
    </xf>
    <xf numFmtId="0" fontId="15" fillId="4" borderId="5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2" xfId="0" applyNumberFormat="1" applyFon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0" fillId="5" borderId="2" xfId="0" applyNumberFormat="1" applyFill="1" applyBorder="1" applyAlignment="1" applyProtection="1">
      <alignment horizontal="left" vertical="center" wrapText="1"/>
      <protection locked="0"/>
    </xf>
    <xf numFmtId="0" fontId="0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O60" sqref="O59:O6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3" t="s">
        <v>156</v>
      </c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157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thickBot="1" x14ac:dyDescent="0.25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.75" customHeight="1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thickBot="1" x14ac:dyDescent="0.25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thickBot="1" x14ac:dyDescent="0.25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thickBot="1" x14ac:dyDescent="0.25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/>
      <c r="D91" s="47"/>
      <c r="E91" s="50"/>
      <c r="F91" s="53"/>
      <c r="G91" s="36"/>
      <c r="H91" s="36"/>
      <c r="I91" s="36"/>
      <c r="J91" s="36"/>
      <c r="K91" s="37"/>
      <c r="L91" s="36"/>
    </row>
    <row r="92" spans="1:12" ht="15" x14ac:dyDescent="0.25">
      <c r="A92" s="20"/>
      <c r="B92" s="12"/>
      <c r="C92" s="9"/>
      <c r="D92" s="48"/>
      <c r="E92" s="51"/>
      <c r="F92" s="54"/>
      <c r="G92" s="39"/>
      <c r="H92" s="39"/>
      <c r="I92" s="39"/>
      <c r="J92" s="39"/>
      <c r="K92" s="40"/>
      <c r="L92" s="39"/>
    </row>
    <row r="93" spans="1:12" ht="15" x14ac:dyDescent="0.25">
      <c r="A93" s="20"/>
      <c r="B93" s="12"/>
      <c r="C93" s="9"/>
      <c r="D93" s="49"/>
      <c r="E93" s="52"/>
      <c r="F93" s="55"/>
      <c r="G93" s="39"/>
      <c r="H93" s="39"/>
      <c r="I93" s="39"/>
      <c r="J93" s="39"/>
      <c r="K93" s="40"/>
      <c r="L93" s="39"/>
    </row>
    <row r="94" spans="1:12" ht="15" x14ac:dyDescent="0.25">
      <c r="A94" s="20"/>
      <c r="B94" s="12"/>
      <c r="C94" s="9"/>
      <c r="D94" s="49"/>
      <c r="E94" s="52"/>
      <c r="F94" s="55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0</v>
      </c>
      <c r="G97" s="16">
        <f>SUM(G91:G96)</f>
        <v>0</v>
      </c>
      <c r="H97" s="16">
        <f>SUM(H91:H96)</f>
        <v>0</v>
      </c>
      <c r="I97" s="16">
        <f>SUM(I91:I96)</f>
        <v>0</v>
      </c>
      <c r="J97" s="16"/>
      <c r="K97" s="22"/>
      <c r="L97" s="16">
        <f>SUM(L91:L96)</f>
        <v>0</v>
      </c>
    </row>
    <row r="98" spans="1:12" ht="15" x14ac:dyDescent="0.25">
      <c r="A98" s="23">
        <f>A91</f>
        <v>2</v>
      </c>
      <c r="B98" s="10">
        <f>B91</f>
        <v>6</v>
      </c>
      <c r="C98" s="8" t="s">
        <v>135</v>
      </c>
      <c r="D98" s="82" t="s">
        <v>22</v>
      </c>
      <c r="E98" s="52"/>
      <c r="F98" s="62"/>
      <c r="G98" s="39"/>
      <c r="H98" s="39"/>
      <c r="I98" s="39"/>
      <c r="J98" s="39"/>
      <c r="K98" s="90"/>
      <c r="L98" s="39">
        <v>77.59</v>
      </c>
    </row>
    <row r="99" spans="1:12" ht="15" x14ac:dyDescent="0.25">
      <c r="A99" s="20"/>
      <c r="B99" s="12"/>
      <c r="C99" s="9"/>
      <c r="D99" s="85" t="s">
        <v>25</v>
      </c>
      <c r="E99" s="88" t="s">
        <v>136</v>
      </c>
      <c r="F99" s="77" t="s">
        <v>139</v>
      </c>
      <c r="G99" s="77" t="s">
        <v>140</v>
      </c>
      <c r="H99" s="77" t="s">
        <v>141</v>
      </c>
      <c r="I99" s="78" t="s">
        <v>142</v>
      </c>
      <c r="J99" s="77" t="s">
        <v>152</v>
      </c>
      <c r="K99" s="90"/>
      <c r="L99" s="91"/>
    </row>
    <row r="100" spans="1:12" ht="15" x14ac:dyDescent="0.25">
      <c r="A100" s="20"/>
      <c r="B100" s="12"/>
      <c r="C100" s="9"/>
      <c r="D100" s="85" t="s">
        <v>26</v>
      </c>
      <c r="E100" s="88" t="s">
        <v>137</v>
      </c>
      <c r="F100" s="77" t="s">
        <v>62</v>
      </c>
      <c r="G100" s="77" t="s">
        <v>143</v>
      </c>
      <c r="H100" s="77" t="s">
        <v>144</v>
      </c>
      <c r="I100" s="78" t="s">
        <v>145</v>
      </c>
      <c r="J100" s="77" t="s">
        <v>153</v>
      </c>
      <c r="K100" s="90"/>
      <c r="L100" s="39"/>
    </row>
    <row r="101" spans="1:12" ht="15" x14ac:dyDescent="0.25">
      <c r="A101" s="20"/>
      <c r="B101" s="12"/>
      <c r="C101" s="9"/>
      <c r="D101" s="86" t="s">
        <v>27</v>
      </c>
      <c r="E101" s="89" t="s">
        <v>138</v>
      </c>
      <c r="F101" s="77" t="s">
        <v>43</v>
      </c>
      <c r="G101" s="81" t="s">
        <v>146</v>
      </c>
      <c r="H101" s="81" t="s">
        <v>147</v>
      </c>
      <c r="I101" s="80" t="s">
        <v>148</v>
      </c>
      <c r="J101" s="77" t="s">
        <v>154</v>
      </c>
      <c r="K101" s="40"/>
      <c r="L101" s="39"/>
    </row>
    <row r="102" spans="1:12" ht="15" x14ac:dyDescent="0.25">
      <c r="A102" s="20"/>
      <c r="B102" s="12"/>
      <c r="C102" s="9"/>
      <c r="D102" s="87" t="s">
        <v>129</v>
      </c>
      <c r="E102" s="88" t="s">
        <v>130</v>
      </c>
      <c r="F102" s="77" t="s">
        <v>92</v>
      </c>
      <c r="G102" s="77" t="s">
        <v>149</v>
      </c>
      <c r="H102" s="77" t="s">
        <v>150</v>
      </c>
      <c r="I102" s="78" t="s">
        <v>151</v>
      </c>
      <c r="J102" s="77" t="s">
        <v>155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/>
      <c r="F103" s="60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.75" customHeight="1" x14ac:dyDescent="0.25">
      <c r="A106" s="21"/>
      <c r="B106" s="14"/>
      <c r="C106" s="6"/>
      <c r="D106" s="15" t="s">
        <v>30</v>
      </c>
      <c r="E106" s="7"/>
      <c r="F106" s="16">
        <f>SUM(F98:F105)</f>
        <v>0</v>
      </c>
      <c r="G106" s="16">
        <f>SUM(G98:G105)</f>
        <v>0</v>
      </c>
      <c r="H106" s="16">
        <f>SUM(H98:H105)</f>
        <v>0</v>
      </c>
      <c r="I106" s="16">
        <f>SUM(I98:I105)</f>
        <v>0</v>
      </c>
      <c r="J106" s="16">
        <f>SUM(J98:J105)</f>
        <v>0</v>
      </c>
      <c r="K106" s="22"/>
      <c r="L106" s="16">
        <f>SUM(L98:L105)</f>
        <v>77.59</v>
      </c>
    </row>
    <row r="107" spans="1:12" ht="15.75" thickBot="1" x14ac:dyDescent="0.25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0</v>
      </c>
      <c r="G107" s="29">
        <f>G97+G106</f>
        <v>0</v>
      </c>
      <c r="H107" s="29">
        <f>H97+H106</f>
        <v>0</v>
      </c>
      <c r="I107" s="29">
        <f>I97+I106</f>
        <v>0</v>
      </c>
      <c r="J107" s="29">
        <f>J97+J106</f>
        <v>0</v>
      </c>
      <c r="K107" s="29"/>
      <c r="L107" s="29">
        <f>L97+L106</f>
        <v>77.59</v>
      </c>
    </row>
    <row r="108" spans="1:12" ht="15" x14ac:dyDescent="0.25">
      <c r="A108" s="11">
        <v>2</v>
      </c>
      <c r="B108" s="18">
        <v>6</v>
      </c>
      <c r="C108" s="19" t="s">
        <v>19</v>
      </c>
      <c r="D108" s="47" t="s">
        <v>68</v>
      </c>
      <c r="E108" s="50" t="s">
        <v>69</v>
      </c>
      <c r="F108" s="53" t="s">
        <v>84</v>
      </c>
      <c r="G108" s="36">
        <v>2.2200000000000002</v>
      </c>
      <c r="H108" s="36">
        <v>2.82</v>
      </c>
      <c r="I108" s="36">
        <v>21.93</v>
      </c>
      <c r="J108" s="36">
        <v>122.1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37</v>
      </c>
      <c r="F109" s="54" t="s">
        <v>85</v>
      </c>
      <c r="G109" s="39">
        <v>5.25</v>
      </c>
      <c r="H109" s="39">
        <v>2.0299999999999998</v>
      </c>
      <c r="I109" s="39">
        <v>35.979999999999997</v>
      </c>
      <c r="J109" s="39">
        <v>183.4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86</v>
      </c>
      <c r="F110" s="55" t="s">
        <v>43</v>
      </c>
      <c r="G110" s="39">
        <v>11.23</v>
      </c>
      <c r="H110" s="39">
        <v>13.86</v>
      </c>
      <c r="I110" s="39">
        <v>21</v>
      </c>
      <c r="J110" s="39">
        <v>216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87</v>
      </c>
      <c r="F111" s="55" t="s">
        <v>43</v>
      </c>
      <c r="G111" s="39">
        <v>0.11</v>
      </c>
      <c r="H111" s="39">
        <v>0.06</v>
      </c>
      <c r="I111" s="39">
        <v>8.9700000000000006</v>
      </c>
      <c r="J111" s="39">
        <v>36.68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18.810000000000002</v>
      </c>
      <c r="H114" s="16">
        <f>SUM(H108:H113)</f>
        <v>18.77</v>
      </c>
      <c r="I114" s="16">
        <f>SUM(I108:I113)</f>
        <v>87.88</v>
      </c>
      <c r="J114" s="16">
        <f>SUM(J108:J113)</f>
        <v>558.17999999999995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6</v>
      </c>
      <c r="C115" s="8" t="s">
        <v>23</v>
      </c>
      <c r="D115" s="60" t="s">
        <v>24</v>
      </c>
      <c r="E115" s="52" t="s">
        <v>88</v>
      </c>
      <c r="F115" s="62">
        <v>205</v>
      </c>
      <c r="G115" s="39">
        <v>5.57</v>
      </c>
      <c r="H115" s="39">
        <v>8.69</v>
      </c>
      <c r="I115" s="39">
        <v>18.93</v>
      </c>
      <c r="J115" s="39">
        <v>191.1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91</v>
      </c>
      <c r="F116" s="62">
        <v>90</v>
      </c>
      <c r="G116" s="39">
        <v>11.62</v>
      </c>
      <c r="H116" s="39">
        <v>10.37</v>
      </c>
      <c r="I116" s="39">
        <v>10.1</v>
      </c>
      <c r="J116" s="39">
        <v>170.42</v>
      </c>
      <c r="K116" s="40"/>
      <c r="L116" s="39"/>
    </row>
    <row r="117" spans="1:12" ht="15" x14ac:dyDescent="0.25">
      <c r="A117" s="11"/>
      <c r="B117" s="12"/>
      <c r="C117" s="9"/>
      <c r="D117" s="60" t="s">
        <v>26</v>
      </c>
      <c r="E117" s="52" t="s">
        <v>89</v>
      </c>
      <c r="F117" s="62">
        <v>153</v>
      </c>
      <c r="G117" s="39">
        <v>4.9000000000000004</v>
      </c>
      <c r="H117" s="39">
        <v>7.69</v>
      </c>
      <c r="I117" s="39">
        <v>45.56</v>
      </c>
      <c r="J117" s="39">
        <v>265.3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90</v>
      </c>
      <c r="F118" s="60">
        <v>200</v>
      </c>
      <c r="G118" s="39">
        <v>1</v>
      </c>
      <c r="H118" s="39">
        <v>0</v>
      </c>
      <c r="I118" s="39">
        <v>20.2</v>
      </c>
      <c r="J118" s="39">
        <v>84.8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30</v>
      </c>
      <c r="G119" s="39">
        <v>2.2799999999999998</v>
      </c>
      <c r="H119" s="39">
        <v>0.24</v>
      </c>
      <c r="I119" s="39">
        <v>14.76</v>
      </c>
      <c r="J119" s="39">
        <v>70.5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25</v>
      </c>
      <c r="G120" s="39">
        <v>1.65</v>
      </c>
      <c r="H120" s="39">
        <v>0.3</v>
      </c>
      <c r="I120" s="39">
        <v>9.9</v>
      </c>
      <c r="J120" s="39">
        <v>49.5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703</v>
      </c>
      <c r="G123" s="16">
        <f>SUM(G115:G122)</f>
        <v>27.019999999999996</v>
      </c>
      <c r="H123" s="16">
        <f>SUM(H115:H122)</f>
        <v>27.29</v>
      </c>
      <c r="I123" s="16">
        <f>SUM(I115:I122)</f>
        <v>119.45000000000002</v>
      </c>
      <c r="J123" s="16">
        <f>SUM(J115:J122)</f>
        <v>831.61999999999989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27">
        <f>B108</f>
        <v>6</v>
      </c>
      <c r="C124" s="69" t="s">
        <v>4</v>
      </c>
      <c r="D124" s="70"/>
      <c r="E124" s="28"/>
      <c r="F124" s="29">
        <f>F114+F123</f>
        <v>1203</v>
      </c>
      <c r="G124" s="29">
        <f>G114+G123</f>
        <v>45.83</v>
      </c>
      <c r="H124" s="29">
        <f>H114+H123</f>
        <v>46.06</v>
      </c>
      <c r="I124" s="29">
        <f>I114+I123</f>
        <v>207.33</v>
      </c>
      <c r="J124" s="29">
        <f>J114+J123</f>
        <v>1389.7999999999997</v>
      </c>
      <c r="K124" s="29"/>
      <c r="L124" s="29">
        <f>L114+L123</f>
        <v>115.14</v>
      </c>
    </row>
    <row r="125" spans="1:12" ht="15" x14ac:dyDescent="0.25">
      <c r="A125" s="17">
        <v>2</v>
      </c>
      <c r="B125" s="12">
        <v>7</v>
      </c>
      <c r="C125" s="19" t="s">
        <v>19</v>
      </c>
      <c r="D125" s="47" t="s">
        <v>28</v>
      </c>
      <c r="E125" s="50" t="s">
        <v>37</v>
      </c>
      <c r="F125" s="53" t="s">
        <v>92</v>
      </c>
      <c r="G125" s="36">
        <v>4.5</v>
      </c>
      <c r="H125" s="36">
        <v>1.74</v>
      </c>
      <c r="I125" s="36">
        <v>30.84</v>
      </c>
      <c r="J125" s="36">
        <v>157.19999999999999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93</v>
      </c>
      <c r="F126" s="54" t="s">
        <v>40</v>
      </c>
      <c r="G126" s="39">
        <v>2.36</v>
      </c>
      <c r="H126" s="39">
        <v>7.49</v>
      </c>
      <c r="I126" s="39">
        <v>14.89</v>
      </c>
      <c r="J126" s="39">
        <v>136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94</v>
      </c>
      <c r="F127" s="55" t="s">
        <v>43</v>
      </c>
      <c r="G127" s="39">
        <v>11.58</v>
      </c>
      <c r="H127" s="39">
        <v>9.98</v>
      </c>
      <c r="I127" s="39">
        <v>28.73</v>
      </c>
      <c r="J127" s="39">
        <v>243.8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95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18.569999999999997</v>
      </c>
      <c r="H131" s="16">
        <f>SUM(H125:H130)</f>
        <v>19.23</v>
      </c>
      <c r="I131" s="16">
        <f>SUM(I125:I130)</f>
        <v>82.660000000000011</v>
      </c>
      <c r="J131" s="16">
        <f>SUM(J125:J130)</f>
        <v>571.02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7</v>
      </c>
      <c r="C132" s="8" t="s">
        <v>23</v>
      </c>
      <c r="D132" s="60" t="s">
        <v>24</v>
      </c>
      <c r="E132" s="52" t="s">
        <v>55</v>
      </c>
      <c r="F132" s="62">
        <v>205</v>
      </c>
      <c r="G132" s="39">
        <v>6.74</v>
      </c>
      <c r="H132" s="39">
        <v>7.82</v>
      </c>
      <c r="I132" s="39">
        <v>9.76</v>
      </c>
      <c r="J132" s="39">
        <v>153.9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97</v>
      </c>
      <c r="F133" s="62">
        <v>200</v>
      </c>
      <c r="G133" s="39">
        <v>15.01</v>
      </c>
      <c r="H133" s="39">
        <v>17.27</v>
      </c>
      <c r="I133" s="39">
        <v>51.76</v>
      </c>
      <c r="J133" s="39">
        <v>393.54</v>
      </c>
      <c r="K133" s="40"/>
      <c r="L133" s="39"/>
    </row>
    <row r="134" spans="1:12" ht="15" x14ac:dyDescent="0.25">
      <c r="A134" s="20"/>
      <c r="B134" s="12"/>
      <c r="C134" s="9"/>
      <c r="D134" s="60" t="s">
        <v>96</v>
      </c>
      <c r="E134" s="52" t="s">
        <v>58</v>
      </c>
      <c r="F134" s="62">
        <v>40</v>
      </c>
      <c r="G134" s="39">
        <v>1.1499999999999999</v>
      </c>
      <c r="H134" s="39">
        <v>1.0900000000000001</v>
      </c>
      <c r="I134" s="39">
        <v>2.31</v>
      </c>
      <c r="J134" s="39">
        <v>23.68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57</v>
      </c>
      <c r="F135" s="60">
        <v>200</v>
      </c>
      <c r="G135" s="39">
        <v>0.38</v>
      </c>
      <c r="H135" s="39">
        <v>0.13</v>
      </c>
      <c r="I135" s="39">
        <v>29.03</v>
      </c>
      <c r="J135" s="39">
        <v>119.94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25</v>
      </c>
      <c r="G136" s="39">
        <v>1.9</v>
      </c>
      <c r="H136" s="39">
        <v>0.2</v>
      </c>
      <c r="I136" s="39">
        <v>12.3</v>
      </c>
      <c r="J136" s="39">
        <v>58.75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1.32</v>
      </c>
      <c r="H137" s="39">
        <v>0.24</v>
      </c>
      <c r="I137" s="39">
        <v>7.92</v>
      </c>
      <c r="J137" s="39">
        <v>39.6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700</v>
      </c>
      <c r="G140" s="16">
        <f>SUM(G132:G139)</f>
        <v>26.499999999999996</v>
      </c>
      <c r="H140" s="16">
        <f>SUM(H132:H139)</f>
        <v>26.749999999999996</v>
      </c>
      <c r="I140" s="16">
        <f>SUM(I132:I139)</f>
        <v>113.08</v>
      </c>
      <c r="J140" s="16">
        <f>SUM(J132:J139)</f>
        <v>789.41</v>
      </c>
      <c r="K140" s="22"/>
      <c r="L140" s="16">
        <f>SUM(L132:L139)</f>
        <v>77.59</v>
      </c>
    </row>
    <row r="141" spans="1:12" ht="13.5" thickBot="1" x14ac:dyDescent="0.25">
      <c r="A141" s="26">
        <f>A125</f>
        <v>2</v>
      </c>
      <c r="B141" s="30">
        <f>B125</f>
        <v>7</v>
      </c>
      <c r="C141" s="69" t="s">
        <v>4</v>
      </c>
      <c r="D141" s="72"/>
      <c r="E141" s="28"/>
      <c r="F141" s="29">
        <f>F131+F140</f>
        <v>1200</v>
      </c>
      <c r="G141" s="29">
        <f>G131+G140</f>
        <v>45.069999999999993</v>
      </c>
      <c r="H141" s="29">
        <f>H131+H140</f>
        <v>45.98</v>
      </c>
      <c r="I141" s="29">
        <f>I131+I140</f>
        <v>195.74</v>
      </c>
      <c r="J141" s="29">
        <f>J131+J140</f>
        <v>1360.4299999999998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8</v>
      </c>
      <c r="C142" s="19" t="s">
        <v>19</v>
      </c>
      <c r="D142" s="47" t="s">
        <v>22</v>
      </c>
      <c r="E142" s="50" t="s">
        <v>59</v>
      </c>
      <c r="F142" s="53" t="s">
        <v>60</v>
      </c>
      <c r="G142" s="36">
        <v>0.4</v>
      </c>
      <c r="H142" s="36">
        <v>0.4</v>
      </c>
      <c r="I142" s="36">
        <v>9.8000000000000007</v>
      </c>
      <c r="J142" s="36">
        <v>47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98</v>
      </c>
      <c r="G143" s="39">
        <v>3.38</v>
      </c>
      <c r="H143" s="39">
        <v>1.31</v>
      </c>
      <c r="I143" s="39">
        <v>23.13</v>
      </c>
      <c r="J143" s="39">
        <v>117.9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100</v>
      </c>
      <c r="F144" s="55" t="s">
        <v>99</v>
      </c>
      <c r="G144" s="39">
        <v>14.48</v>
      </c>
      <c r="H144" s="39">
        <v>17.32</v>
      </c>
      <c r="I144" s="39">
        <v>38.520000000000003</v>
      </c>
      <c r="J144" s="39">
        <v>389.33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39</v>
      </c>
      <c r="F145" s="55" t="s">
        <v>43</v>
      </c>
      <c r="G145" s="39">
        <v>0.13</v>
      </c>
      <c r="H145" s="39">
        <v>0.02</v>
      </c>
      <c r="I145" s="39">
        <v>8.1999999999999993</v>
      </c>
      <c r="J145" s="39">
        <v>34.020000000000003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59">
        <f>F142+F143+F144+F145</f>
        <v>500</v>
      </c>
      <c r="G148" s="16">
        <f>SUM(G142:G147)</f>
        <v>18.39</v>
      </c>
      <c r="H148" s="16">
        <f>SUM(H142:H147)</f>
        <v>19.05</v>
      </c>
      <c r="I148" s="16">
        <f>SUM(I142:I147)</f>
        <v>79.650000000000006</v>
      </c>
      <c r="J148" s="16">
        <f>SUM(J142:J147)</f>
        <v>588.25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8</v>
      </c>
      <c r="C149" s="8" t="s">
        <v>23</v>
      </c>
      <c r="D149" s="60" t="s">
        <v>24</v>
      </c>
      <c r="E149" s="52" t="s">
        <v>101</v>
      </c>
      <c r="F149" s="62">
        <v>200</v>
      </c>
      <c r="G149" s="39">
        <v>9.39</v>
      </c>
      <c r="H149" s="39">
        <v>15.22</v>
      </c>
      <c r="I149" s="39">
        <v>13.23</v>
      </c>
      <c r="J149" s="39">
        <v>248.6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102</v>
      </c>
      <c r="F150" s="62">
        <v>90</v>
      </c>
      <c r="G150" s="39">
        <v>5.48</v>
      </c>
      <c r="H150" s="39">
        <v>9.57</v>
      </c>
      <c r="I150" s="39">
        <v>4.71</v>
      </c>
      <c r="J150" s="39">
        <v>64.33</v>
      </c>
      <c r="K150" s="40"/>
      <c r="L150" s="39"/>
    </row>
    <row r="151" spans="1:12" ht="30" x14ac:dyDescent="0.25">
      <c r="A151" s="20"/>
      <c r="B151" s="12"/>
      <c r="C151" s="9"/>
      <c r="D151" s="60" t="s">
        <v>26</v>
      </c>
      <c r="E151" s="52" t="s">
        <v>49</v>
      </c>
      <c r="F151" s="62">
        <v>153</v>
      </c>
      <c r="G151" s="39">
        <v>5.78</v>
      </c>
      <c r="H151" s="39">
        <v>1.28</v>
      </c>
      <c r="I151" s="39">
        <v>42.96</v>
      </c>
      <c r="J151" s="39">
        <v>226.1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50</v>
      </c>
      <c r="F152" s="60">
        <v>200</v>
      </c>
      <c r="G152" s="39">
        <v>0.7</v>
      </c>
      <c r="H152" s="39">
        <v>0.1</v>
      </c>
      <c r="I152" s="39">
        <v>32</v>
      </c>
      <c r="J152" s="39">
        <v>132.80000000000001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30</v>
      </c>
      <c r="G153" s="39">
        <v>2.2799999999999998</v>
      </c>
      <c r="H153" s="39">
        <v>0.24</v>
      </c>
      <c r="I153" s="39">
        <v>14.76</v>
      </c>
      <c r="J153" s="39">
        <v>70.5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30</v>
      </c>
      <c r="G154" s="39">
        <v>1.98</v>
      </c>
      <c r="H154" s="39">
        <v>0.36</v>
      </c>
      <c r="I154" s="39">
        <v>11.88</v>
      </c>
      <c r="J154" s="39">
        <v>59.4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25.610000000000003</v>
      </c>
      <c r="H157" s="16">
        <f>SUM(H149:H156)</f>
        <v>26.77</v>
      </c>
      <c r="I157" s="16">
        <f>SUM(I149:I156)</f>
        <v>119.54</v>
      </c>
      <c r="J157" s="16">
        <f>SUM(J149:J156)</f>
        <v>801.7299999999999</v>
      </c>
      <c r="K157" s="22"/>
      <c r="L157" s="16">
        <f>SUM(L149:L156)</f>
        <v>77.59</v>
      </c>
    </row>
    <row r="158" spans="1:12" ht="15.75" thickBot="1" x14ac:dyDescent="0.25">
      <c r="A158" s="26">
        <f>A142</f>
        <v>2</v>
      </c>
      <c r="B158" s="27">
        <f>B142</f>
        <v>8</v>
      </c>
      <c r="C158" s="69" t="s">
        <v>4</v>
      </c>
      <c r="D158" s="70"/>
      <c r="E158" s="28"/>
      <c r="F158" s="29">
        <f>F148+F157</f>
        <v>1203</v>
      </c>
      <c r="G158" s="29">
        <f>G148+G157</f>
        <v>44</v>
      </c>
      <c r="H158" s="29">
        <f>H148+H157</f>
        <v>45.82</v>
      </c>
      <c r="I158" s="29">
        <f>I148+I157</f>
        <v>199.19</v>
      </c>
      <c r="J158" s="29">
        <f>J148+J157</f>
        <v>1389.98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9</v>
      </c>
      <c r="C159" s="19" t="s">
        <v>19</v>
      </c>
      <c r="D159" s="47" t="s">
        <v>28</v>
      </c>
      <c r="E159" s="50" t="s">
        <v>103</v>
      </c>
      <c r="F159" s="53" t="s">
        <v>52</v>
      </c>
      <c r="G159" s="36">
        <v>2.52</v>
      </c>
      <c r="H159" s="36">
        <v>4.3099999999999996</v>
      </c>
      <c r="I159" s="36">
        <v>14.02</v>
      </c>
      <c r="J159" s="36">
        <v>105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3.75</v>
      </c>
      <c r="H160" s="39">
        <v>1.45</v>
      </c>
      <c r="I160" s="39">
        <v>25.7</v>
      </c>
      <c r="J160" s="39">
        <v>131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104</v>
      </c>
      <c r="F161" s="55" t="s">
        <v>43</v>
      </c>
      <c r="G161" s="39">
        <v>12.58</v>
      </c>
      <c r="H161" s="39">
        <v>13.98</v>
      </c>
      <c r="I161" s="39">
        <v>38.700000000000003</v>
      </c>
      <c r="J161" s="39">
        <v>293.8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63</v>
      </c>
      <c r="F162" s="55" t="s">
        <v>43</v>
      </c>
      <c r="G162" s="39">
        <v>7.0000000000000007E-2</v>
      </c>
      <c r="H162" s="39">
        <v>0.02</v>
      </c>
      <c r="I162" s="39">
        <v>8</v>
      </c>
      <c r="J162" s="39">
        <v>32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18.920000000000002</v>
      </c>
      <c r="H165" s="16">
        <f>SUM(H159:H164)</f>
        <v>19.760000000000002</v>
      </c>
      <c r="I165" s="16">
        <f>SUM(I159:I164)</f>
        <v>86.42</v>
      </c>
      <c r="J165" s="16">
        <f>SUM(J159:J164)</f>
        <v>561.79999999999995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9</v>
      </c>
      <c r="C166" s="8" t="s">
        <v>23</v>
      </c>
      <c r="D166" s="60" t="s">
        <v>24</v>
      </c>
      <c r="E166" s="52" t="s">
        <v>105</v>
      </c>
      <c r="F166" s="62">
        <v>200</v>
      </c>
      <c r="G166" s="39">
        <v>8.61</v>
      </c>
      <c r="H166" s="39">
        <v>12.96</v>
      </c>
      <c r="I166" s="39">
        <v>26.32</v>
      </c>
      <c r="J166" s="39">
        <v>271.8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106</v>
      </c>
      <c r="F167" s="62">
        <v>90</v>
      </c>
      <c r="G167" s="39">
        <v>12.89</v>
      </c>
      <c r="H167" s="39">
        <v>8.41</v>
      </c>
      <c r="I167" s="39">
        <v>28.78</v>
      </c>
      <c r="J167" s="39">
        <v>201.8</v>
      </c>
      <c r="K167" s="40"/>
      <c r="L167" s="39"/>
    </row>
    <row r="168" spans="1:12" ht="15" x14ac:dyDescent="0.25">
      <c r="A168" s="20"/>
      <c r="B168" s="12"/>
      <c r="C168" s="9"/>
      <c r="D168" s="60" t="s">
        <v>26</v>
      </c>
      <c r="E168" s="52" t="s">
        <v>107</v>
      </c>
      <c r="F168" s="62">
        <v>153</v>
      </c>
      <c r="G168" s="39">
        <v>1.0900000000000001</v>
      </c>
      <c r="H168" s="39">
        <v>6.98</v>
      </c>
      <c r="I168" s="39">
        <v>10.48</v>
      </c>
      <c r="J168" s="39">
        <v>147.05000000000001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65</v>
      </c>
      <c r="F169" s="60">
        <v>200</v>
      </c>
      <c r="G169" s="39">
        <v>0.6</v>
      </c>
      <c r="H169" s="39">
        <v>0.1</v>
      </c>
      <c r="I169" s="39">
        <v>30.2</v>
      </c>
      <c r="J169" s="39">
        <v>103.6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35</v>
      </c>
      <c r="G170" s="39">
        <v>2.66</v>
      </c>
      <c r="H170" s="39">
        <v>0.28000000000000003</v>
      </c>
      <c r="I170" s="39">
        <v>17.22</v>
      </c>
      <c r="J170" s="39">
        <v>82.25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25</v>
      </c>
      <c r="G171" s="39">
        <v>1.65</v>
      </c>
      <c r="H171" s="39">
        <v>0.3</v>
      </c>
      <c r="I171" s="39">
        <v>9.9</v>
      </c>
      <c r="J171" s="39">
        <v>49.5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703</v>
      </c>
      <c r="G174" s="16">
        <f>SUM(G166:G173)</f>
        <v>27.5</v>
      </c>
      <c r="H174" s="16">
        <f>SUM(H166:H173)</f>
        <v>29.030000000000005</v>
      </c>
      <c r="I174" s="16">
        <f>SUM(I166:I173)</f>
        <v>122.9</v>
      </c>
      <c r="J174" s="16">
        <f>SUM(J166:J173)</f>
        <v>856.00000000000011</v>
      </c>
      <c r="K174" s="22"/>
      <c r="L174" s="16">
        <f>SUM(L166:L173)</f>
        <v>77.59</v>
      </c>
    </row>
    <row r="175" spans="1:12" ht="15.75" thickBot="1" x14ac:dyDescent="0.25">
      <c r="A175" s="26">
        <f>A159</f>
        <v>2</v>
      </c>
      <c r="B175" s="27">
        <f>B159</f>
        <v>9</v>
      </c>
      <c r="C175" s="69" t="s">
        <v>4</v>
      </c>
      <c r="D175" s="70"/>
      <c r="E175" s="28"/>
      <c r="F175" s="29">
        <f>F165+F174</f>
        <v>1203</v>
      </c>
      <c r="G175" s="29">
        <f>G165+G174</f>
        <v>46.42</v>
      </c>
      <c r="H175" s="29">
        <f>H165+H174</f>
        <v>48.790000000000006</v>
      </c>
      <c r="I175" s="29">
        <f>I165+I174</f>
        <v>209.32</v>
      </c>
      <c r="J175" s="29">
        <f>J165+J174</f>
        <v>1417.8000000000002</v>
      </c>
      <c r="K175" s="29"/>
      <c r="L175" s="29">
        <f>L165+L174</f>
        <v>115.14</v>
      </c>
    </row>
    <row r="176" spans="1:12" ht="15.75" thickBot="1" x14ac:dyDescent="0.3">
      <c r="A176" s="24"/>
      <c r="B176" s="18">
        <v>10</v>
      </c>
      <c r="C176" s="19" t="s">
        <v>19</v>
      </c>
      <c r="D176" s="47" t="s">
        <v>22</v>
      </c>
      <c r="E176" s="50" t="s">
        <v>59</v>
      </c>
      <c r="F176" s="53" t="s">
        <v>60</v>
      </c>
      <c r="G176" s="36">
        <v>0.4</v>
      </c>
      <c r="H176" s="36">
        <v>0.4</v>
      </c>
      <c r="I176" s="36">
        <v>9.8000000000000007</v>
      </c>
      <c r="J176" s="36">
        <v>47</v>
      </c>
      <c r="K176" s="37"/>
      <c r="L176" s="36">
        <v>37.549999999999997</v>
      </c>
    </row>
    <row r="177" spans="2:12" ht="15" x14ac:dyDescent="0.25">
      <c r="B177" s="12"/>
      <c r="C177" s="9"/>
      <c r="D177" s="48" t="s">
        <v>28</v>
      </c>
      <c r="E177" s="51" t="s">
        <v>37</v>
      </c>
      <c r="F177" s="54" t="s">
        <v>52</v>
      </c>
      <c r="G177" s="39">
        <v>3.76</v>
      </c>
      <c r="H177" s="39">
        <v>1.74</v>
      </c>
      <c r="I177" s="39">
        <v>30.84</v>
      </c>
      <c r="J177" s="39">
        <v>132</v>
      </c>
      <c r="K177" s="40"/>
      <c r="L177" s="39"/>
    </row>
    <row r="178" spans="2:12" ht="15" x14ac:dyDescent="0.25">
      <c r="B178" s="12"/>
      <c r="C178" s="9"/>
      <c r="D178" s="49" t="s">
        <v>20</v>
      </c>
      <c r="E178" s="52" t="s">
        <v>108</v>
      </c>
      <c r="F178" s="55" t="s">
        <v>109</v>
      </c>
      <c r="G178" s="39">
        <v>15.1</v>
      </c>
      <c r="H178" s="39">
        <v>14.48</v>
      </c>
      <c r="I178" s="39">
        <v>36.67</v>
      </c>
      <c r="J178" s="39">
        <v>367.4</v>
      </c>
      <c r="K178" s="40"/>
      <c r="L178" s="39"/>
    </row>
    <row r="179" spans="2:12" ht="15" x14ac:dyDescent="0.25">
      <c r="B179" s="12"/>
      <c r="C179" s="9"/>
      <c r="D179" s="49" t="s">
        <v>21</v>
      </c>
      <c r="E179" s="52" t="s">
        <v>71</v>
      </c>
      <c r="F179" s="55" t="s">
        <v>43</v>
      </c>
      <c r="G179" s="39">
        <v>0.08</v>
      </c>
      <c r="H179" s="39">
        <v>4.54</v>
      </c>
      <c r="I179" s="39">
        <v>10.61</v>
      </c>
      <c r="J179" s="39">
        <v>38.6</v>
      </c>
      <c r="K179" s="40"/>
      <c r="L179" s="39"/>
    </row>
    <row r="180" spans="2:12" ht="15" x14ac:dyDescent="0.25">
      <c r="B180" s="12"/>
      <c r="C180" s="9"/>
      <c r="D180" s="5"/>
      <c r="E180" s="38"/>
      <c r="F180" s="39"/>
      <c r="G180" s="39"/>
      <c r="H180" s="39"/>
      <c r="I180" s="39"/>
      <c r="J180" s="39"/>
      <c r="K180" s="40"/>
      <c r="L180" s="39"/>
    </row>
    <row r="181" spans="2:12" ht="15" x14ac:dyDescent="0.25">
      <c r="B181" s="12"/>
      <c r="C181" s="9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2:12" ht="15" x14ac:dyDescent="0.25">
      <c r="B182" s="14"/>
      <c r="C182" s="6"/>
      <c r="D182" s="15" t="s">
        <v>30</v>
      </c>
      <c r="E182" s="7"/>
      <c r="F182" s="16">
        <f>F176+F177+F178+F179</f>
        <v>500</v>
      </c>
      <c r="G182" s="16">
        <f>SUM(G176:G181)</f>
        <v>19.339999999999996</v>
      </c>
      <c r="H182" s="16">
        <f>SUM(H176:H181)</f>
        <v>21.16</v>
      </c>
      <c r="I182" s="16">
        <f>SUM(I176:I181)</f>
        <v>87.92</v>
      </c>
      <c r="J182" s="16">
        <f>SUM(J176:J181)</f>
        <v>585</v>
      </c>
      <c r="K182" s="22"/>
      <c r="L182" s="16">
        <f>SUM(L176:L181)</f>
        <v>37.549999999999997</v>
      </c>
    </row>
    <row r="183" spans="2:12" ht="15" x14ac:dyDescent="0.25">
      <c r="B183" s="10">
        <f>B176</f>
        <v>10</v>
      </c>
      <c r="C183" s="8" t="s">
        <v>23</v>
      </c>
      <c r="D183" s="60" t="s">
        <v>24</v>
      </c>
      <c r="E183" s="52" t="s">
        <v>110</v>
      </c>
      <c r="F183" s="62">
        <v>200</v>
      </c>
      <c r="G183" s="39">
        <v>8.15</v>
      </c>
      <c r="H183" s="39">
        <v>9.27</v>
      </c>
      <c r="I183" s="39">
        <v>43.96</v>
      </c>
      <c r="J183" s="39">
        <v>254.6</v>
      </c>
      <c r="K183" s="40"/>
      <c r="L183" s="39">
        <v>77.59</v>
      </c>
    </row>
    <row r="184" spans="2:12" ht="15" x14ac:dyDescent="0.25">
      <c r="B184" s="12"/>
      <c r="C184" s="9"/>
      <c r="D184" s="60" t="s">
        <v>25</v>
      </c>
      <c r="E184" s="52" t="s">
        <v>66</v>
      </c>
      <c r="F184" s="62">
        <v>200</v>
      </c>
      <c r="G184" s="39">
        <v>14.42</v>
      </c>
      <c r="H184" s="39">
        <v>18.43</v>
      </c>
      <c r="I184" s="39">
        <v>40.93</v>
      </c>
      <c r="J184" s="39">
        <v>370.5</v>
      </c>
      <c r="K184" s="40"/>
      <c r="L184" s="39"/>
    </row>
    <row r="185" spans="2:12" ht="15" x14ac:dyDescent="0.25">
      <c r="B185" s="12"/>
      <c r="C185" s="9"/>
      <c r="D185" s="60" t="s">
        <v>44</v>
      </c>
      <c r="E185" s="52" t="s">
        <v>111</v>
      </c>
      <c r="F185" s="62">
        <v>60</v>
      </c>
      <c r="G185" s="39">
        <v>0.9</v>
      </c>
      <c r="H185" s="39">
        <v>0.02</v>
      </c>
      <c r="I185" s="39">
        <v>5.27</v>
      </c>
      <c r="J185" s="39">
        <v>24.77</v>
      </c>
      <c r="K185" s="40"/>
      <c r="L185" s="39"/>
    </row>
    <row r="186" spans="2:12" ht="15" x14ac:dyDescent="0.25">
      <c r="B186" s="12"/>
      <c r="C186" s="9"/>
      <c r="D186" s="60" t="s">
        <v>27</v>
      </c>
      <c r="E186" s="52" t="s">
        <v>83</v>
      </c>
      <c r="F186" s="60">
        <v>200</v>
      </c>
      <c r="G186" s="39">
        <v>0.16</v>
      </c>
      <c r="H186" s="39">
        <v>0.16</v>
      </c>
      <c r="I186" s="39">
        <v>10.91</v>
      </c>
      <c r="J186" s="39">
        <v>46.6</v>
      </c>
      <c r="K186" s="40"/>
      <c r="L186" s="39"/>
    </row>
    <row r="187" spans="2:12" ht="15" x14ac:dyDescent="0.25">
      <c r="B187" s="12"/>
      <c r="C187" s="9"/>
      <c r="D187" s="61" t="s">
        <v>28</v>
      </c>
      <c r="E187" s="63" t="s">
        <v>46</v>
      </c>
      <c r="F187" s="61">
        <v>20</v>
      </c>
      <c r="G187" s="39">
        <v>1.5</v>
      </c>
      <c r="H187" s="39">
        <v>0.16</v>
      </c>
      <c r="I187" s="39">
        <v>9.84</v>
      </c>
      <c r="J187" s="39">
        <v>47</v>
      </c>
      <c r="K187" s="40"/>
      <c r="L187" s="39"/>
    </row>
    <row r="188" spans="2:12" ht="15" x14ac:dyDescent="0.25">
      <c r="B188" s="12"/>
      <c r="C188" s="9"/>
      <c r="D188" s="60" t="s">
        <v>29</v>
      </c>
      <c r="E188" s="52" t="s">
        <v>47</v>
      </c>
      <c r="F188" s="60">
        <v>20</v>
      </c>
      <c r="G188" s="39">
        <v>1.32</v>
      </c>
      <c r="H188" s="39">
        <v>0.24</v>
      </c>
      <c r="I188" s="39">
        <v>7.92</v>
      </c>
      <c r="J188" s="39">
        <v>39.6</v>
      </c>
      <c r="K188" s="40"/>
      <c r="L188" s="39"/>
    </row>
    <row r="189" spans="2:12" ht="15" x14ac:dyDescent="0.25">
      <c r="B189" s="12"/>
      <c r="C189" s="9"/>
      <c r="D189" s="65"/>
      <c r="E189" s="66"/>
      <c r="F189" s="67"/>
      <c r="G189" s="39"/>
      <c r="H189" s="39"/>
      <c r="I189" s="39"/>
      <c r="J189" s="39"/>
      <c r="K189" s="40"/>
      <c r="L189" s="39"/>
    </row>
    <row r="190" spans="2:12" ht="15" x14ac:dyDescent="0.25">
      <c r="B190" s="12"/>
      <c r="C190" s="9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2:12" ht="15" x14ac:dyDescent="0.25">
      <c r="B191" s="14"/>
      <c r="C191" s="6"/>
      <c r="D191" s="15" t="s">
        <v>30</v>
      </c>
      <c r="E191" s="7"/>
      <c r="F191" s="16">
        <f>SUM(F183:F190)</f>
        <v>700</v>
      </c>
      <c r="G191" s="16">
        <f>SUM(G183:G190)</f>
        <v>26.45</v>
      </c>
      <c r="H191" s="16">
        <f>SUM(H183:H190)</f>
        <v>28.279999999999998</v>
      </c>
      <c r="I191" s="16">
        <f>SUM(I183:I190)</f>
        <v>118.83</v>
      </c>
      <c r="J191" s="16">
        <f>SUM(J183:J190)</f>
        <v>783.07</v>
      </c>
      <c r="K191" s="22"/>
      <c r="L191" s="16">
        <f>SUM(L183:L190)</f>
        <v>77.59</v>
      </c>
    </row>
    <row r="192" spans="2:12" ht="15.75" thickBot="1" x14ac:dyDescent="0.25">
      <c r="B192" s="27">
        <f>B176</f>
        <v>10</v>
      </c>
      <c r="C192" s="69" t="s">
        <v>4</v>
      </c>
      <c r="D192" s="70"/>
      <c r="E192" s="28"/>
      <c r="F192" s="29">
        <f>F182+F191</f>
        <v>1200</v>
      </c>
      <c r="G192" s="29">
        <f>G182+G191</f>
        <v>45.789999999999992</v>
      </c>
      <c r="H192" s="29">
        <f>H182+H191</f>
        <v>49.44</v>
      </c>
      <c r="I192" s="29">
        <f>I182+I191</f>
        <v>206.75</v>
      </c>
      <c r="J192" s="29">
        <f>J182+J191</f>
        <v>1368.0700000000002</v>
      </c>
      <c r="K192" s="29"/>
      <c r="L192" s="29">
        <f>L182+L191</f>
        <v>115.14</v>
      </c>
    </row>
    <row r="193" spans="2:12" ht="15" x14ac:dyDescent="0.25">
      <c r="B193" s="18">
        <v>10</v>
      </c>
      <c r="C193" s="19" t="s">
        <v>19</v>
      </c>
      <c r="D193" s="82" t="s">
        <v>22</v>
      </c>
      <c r="E193" s="52"/>
      <c r="F193" s="62"/>
      <c r="G193" s="39"/>
      <c r="H193" s="39"/>
      <c r="I193" s="39"/>
      <c r="J193" s="39"/>
      <c r="K193" s="40"/>
      <c r="L193" s="39">
        <v>77.59</v>
      </c>
    </row>
    <row r="194" spans="2:12" ht="15" x14ac:dyDescent="0.25">
      <c r="B194" s="12"/>
      <c r="C194" s="9"/>
      <c r="D194" s="82" t="s">
        <v>25</v>
      </c>
      <c r="E194" s="52" t="s">
        <v>114</v>
      </c>
      <c r="F194" s="79">
        <v>100</v>
      </c>
      <c r="G194" s="77" t="s">
        <v>116</v>
      </c>
      <c r="H194" s="77" t="s">
        <v>117</v>
      </c>
      <c r="I194" s="77" t="s">
        <v>118</v>
      </c>
      <c r="J194" s="78" t="s">
        <v>115</v>
      </c>
      <c r="K194" s="40"/>
      <c r="L194" s="84"/>
    </row>
    <row r="195" spans="2:12" ht="15" x14ac:dyDescent="0.25">
      <c r="B195" s="12"/>
      <c r="C195" s="9"/>
      <c r="D195" s="82" t="s">
        <v>26</v>
      </c>
      <c r="E195" s="52" t="s">
        <v>119</v>
      </c>
      <c r="F195" s="77" t="s">
        <v>62</v>
      </c>
      <c r="G195" s="77" t="s">
        <v>121</v>
      </c>
      <c r="H195" s="77" t="s">
        <v>122</v>
      </c>
      <c r="I195" s="77" t="s">
        <v>123</v>
      </c>
      <c r="J195" s="78" t="s">
        <v>120</v>
      </c>
      <c r="K195" s="40"/>
      <c r="L195" s="39"/>
    </row>
    <row r="196" spans="2:12" ht="15" x14ac:dyDescent="0.25">
      <c r="B196" s="12"/>
      <c r="C196" s="9"/>
      <c r="D196" s="82" t="s">
        <v>27</v>
      </c>
      <c r="E196" s="52" t="s">
        <v>124</v>
      </c>
      <c r="F196" s="79">
        <v>200</v>
      </c>
      <c r="G196" s="77" t="s">
        <v>126</v>
      </c>
      <c r="H196" s="77" t="s">
        <v>127</v>
      </c>
      <c r="I196" s="77" t="s">
        <v>128</v>
      </c>
      <c r="J196" s="78" t="s">
        <v>125</v>
      </c>
      <c r="K196" s="40"/>
      <c r="L196" s="39"/>
    </row>
    <row r="197" spans="2:12" ht="15" x14ac:dyDescent="0.25">
      <c r="B197" s="12"/>
      <c r="C197" s="9"/>
      <c r="D197" s="83" t="s">
        <v>129</v>
      </c>
      <c r="E197" s="63" t="s">
        <v>130</v>
      </c>
      <c r="F197" s="79">
        <v>90</v>
      </c>
      <c r="G197" s="77" t="s">
        <v>132</v>
      </c>
      <c r="H197" s="77" t="s">
        <v>133</v>
      </c>
      <c r="I197" s="77" t="s">
        <v>134</v>
      </c>
      <c r="J197" s="78" t="s">
        <v>131</v>
      </c>
      <c r="K197" s="40"/>
      <c r="L197" s="39"/>
    </row>
    <row r="198" spans="2:12" ht="15" x14ac:dyDescent="0.25">
      <c r="B198" s="12"/>
      <c r="C198" s="9"/>
      <c r="D198" s="60" t="s">
        <v>29</v>
      </c>
      <c r="E198" s="52"/>
      <c r="F198" s="60"/>
      <c r="G198" s="39"/>
      <c r="H198" s="39"/>
      <c r="I198" s="39"/>
      <c r="J198" s="39"/>
      <c r="K198" s="40"/>
      <c r="L198" s="39"/>
    </row>
    <row r="199" spans="2:12" ht="15" x14ac:dyDescent="0.25">
      <c r="B199" s="14"/>
      <c r="C199" s="6"/>
      <c r="D199" s="15" t="s">
        <v>30</v>
      </c>
      <c r="E199" s="7"/>
      <c r="F199" s="16">
        <f>F193+F194+F195+F196</f>
        <v>453</v>
      </c>
      <c r="G199" s="16">
        <f>SUM(G193:G198)</f>
        <v>0</v>
      </c>
      <c r="H199" s="16">
        <f>SUM(H193:H198)</f>
        <v>0</v>
      </c>
      <c r="I199" s="16">
        <f>SUM(I193:I198)</f>
        <v>0</v>
      </c>
      <c r="J199" s="16">
        <f>SUM(J193:J198)</f>
        <v>0</v>
      </c>
      <c r="K199" s="22"/>
      <c r="L199" s="16">
        <f>SUM(L193:L198)</f>
        <v>77.59</v>
      </c>
    </row>
    <row r="200" spans="2:12" ht="15" x14ac:dyDescent="0.25">
      <c r="B200" s="10">
        <f>B193</f>
        <v>10</v>
      </c>
      <c r="C200" s="8" t="s">
        <v>23</v>
      </c>
      <c r="D200" s="60" t="s">
        <v>24</v>
      </c>
      <c r="E200" s="52"/>
      <c r="F200" s="62">
        <v>0</v>
      </c>
      <c r="G200" s="39"/>
      <c r="H200" s="39"/>
      <c r="I200" s="39"/>
      <c r="J200" s="39"/>
      <c r="K200" s="40"/>
      <c r="L200" s="39"/>
    </row>
    <row r="201" spans="2:12" ht="15" x14ac:dyDescent="0.25">
      <c r="B201" s="12"/>
      <c r="C201" s="9"/>
      <c r="D201" s="60" t="s">
        <v>25</v>
      </c>
      <c r="E201" s="52"/>
      <c r="F201" s="62"/>
      <c r="G201" s="39"/>
      <c r="H201" s="39"/>
      <c r="I201" s="39"/>
      <c r="J201" s="39"/>
      <c r="K201" s="40"/>
      <c r="L201" s="39"/>
    </row>
    <row r="202" spans="2:12" ht="15" x14ac:dyDescent="0.25">
      <c r="B202" s="12"/>
      <c r="C202" s="9"/>
      <c r="D202" s="60" t="s">
        <v>44</v>
      </c>
      <c r="E202" s="52"/>
      <c r="F202" s="62"/>
      <c r="G202" s="39"/>
      <c r="H202" s="39"/>
      <c r="I202" s="39"/>
      <c r="J202" s="39"/>
      <c r="K202" s="40"/>
      <c r="L202" s="39"/>
    </row>
    <row r="203" spans="2:12" ht="15" x14ac:dyDescent="0.25">
      <c r="B203" s="12"/>
      <c r="C203" s="9"/>
      <c r="D203" s="60" t="s">
        <v>27</v>
      </c>
      <c r="E203" s="52"/>
      <c r="F203" s="60"/>
      <c r="G203" s="39"/>
      <c r="H203" s="39"/>
      <c r="I203" s="39"/>
      <c r="J203" s="39"/>
      <c r="K203" s="40"/>
      <c r="L203" s="39"/>
    </row>
    <row r="204" spans="2:12" ht="15" x14ac:dyDescent="0.25">
      <c r="B204" s="12"/>
      <c r="C204" s="9"/>
      <c r="D204" s="61" t="s">
        <v>28</v>
      </c>
      <c r="E204" s="63"/>
      <c r="F204" s="61"/>
      <c r="G204" s="39"/>
      <c r="H204" s="39"/>
      <c r="I204" s="39"/>
      <c r="J204" s="39"/>
      <c r="K204" s="40"/>
      <c r="L204" s="39"/>
    </row>
    <row r="205" spans="2:12" ht="15" x14ac:dyDescent="0.25">
      <c r="B205" s="12"/>
      <c r="C205" s="9"/>
      <c r="D205" s="60" t="s">
        <v>29</v>
      </c>
      <c r="E205" s="52"/>
      <c r="F205" s="60"/>
      <c r="G205" s="39"/>
      <c r="H205" s="39"/>
      <c r="I205" s="39"/>
      <c r="J205" s="39"/>
      <c r="K205" s="40"/>
      <c r="L205" s="39"/>
    </row>
    <row r="206" spans="2:12" ht="15" x14ac:dyDescent="0.25">
      <c r="B206" s="12"/>
      <c r="C206" s="9"/>
      <c r="D206" s="65"/>
      <c r="E206" s="66"/>
      <c r="F206" s="67"/>
      <c r="G206" s="39"/>
      <c r="H206" s="39"/>
      <c r="I206" s="39"/>
      <c r="J206" s="39"/>
      <c r="K206" s="40"/>
      <c r="L206" s="39"/>
    </row>
    <row r="207" spans="2:12" ht="15" x14ac:dyDescent="0.25">
      <c r="B207" s="12"/>
      <c r="C207" s="9"/>
      <c r="D207" s="5"/>
      <c r="E207" s="38"/>
      <c r="F207" s="39"/>
      <c r="G207" s="39"/>
      <c r="H207" s="39"/>
      <c r="I207" s="39"/>
      <c r="J207" s="39"/>
      <c r="K207" s="40"/>
      <c r="L207" s="39"/>
    </row>
    <row r="208" spans="2:12" ht="15.75" thickBot="1" x14ac:dyDescent="0.3">
      <c r="B208" s="14"/>
      <c r="C208" s="6"/>
      <c r="D208" s="15" t="s">
        <v>30</v>
      </c>
      <c r="E208" s="7"/>
      <c r="F208" s="16">
        <f>SUM(F200:F207)</f>
        <v>0</v>
      </c>
      <c r="G208" s="16">
        <f>SUM(G200:G207)</f>
        <v>0</v>
      </c>
      <c r="H208" s="16">
        <f>SUM(H200:H207)</f>
        <v>0</v>
      </c>
      <c r="I208" s="16">
        <f>SUM(I200:I207)</f>
        <v>0</v>
      </c>
      <c r="J208" s="16">
        <f>SUM(J200:J207)</f>
        <v>0</v>
      </c>
      <c r="K208" s="22"/>
      <c r="L208" s="16">
        <f>SUM(L200:L207)</f>
        <v>0</v>
      </c>
    </row>
    <row r="209" spans="2:12" ht="13.5" thickBot="1" x14ac:dyDescent="0.25">
      <c r="B209" s="25"/>
      <c r="C209" s="71" t="s">
        <v>5</v>
      </c>
      <c r="D209" s="71"/>
      <c r="E209" s="71"/>
      <c r="F209" s="31">
        <f>(F22+F39+F56+F73+F90+F124+F141+F158+F175+F192)/(IF(F22=0,0,1)+IF(F39=0,0,1)+IF(F56=0,0,1)+IF(F73=0,0,1)+IF(F90=0,0,1)+IF(F124=0,0,1)+IF(F141=0,0,1)+IF(F158=0,0,1)+IF(F175=0,0,1)+IF(F192=0,0,1))</f>
        <v>1209.3</v>
      </c>
      <c r="G209" s="31">
        <f>(G22+G39+G56+G73+G90+G124+G141+G158+G175+G192)/(IF(G22=0,0,1)+IF(G39=0,0,1)+IF(G56=0,0,1)+IF(G73=0,0,1)+IF(G90=0,0,1)+IF(G124=0,0,1)+IF(G141=0,0,1)+IF(G158=0,0,1)+IF(G175=0,0,1)+IF(G192=0,0,1))</f>
        <v>45.26700000000001</v>
      </c>
      <c r="H209" s="31">
        <f>(H22+H39+H56+H73+H90+H124+H141+H158+H175+H192)/(IF(H22=0,0,1)+IF(H39=0,0,1)+IF(H56=0,0,1)+IF(H73=0,0,1)+IF(H90=0,0,1)+IF(H124=0,0,1)+IF(H141=0,0,1)+IF(H158=0,0,1)+IF(H175=0,0,1)+IF(H192=0,0,1))</f>
        <v>47.031000000000006</v>
      </c>
      <c r="I209" s="31">
        <f>(I22+I39+I56+I73+I90+I124+I141+I158+I175+I192)/(IF(I22=0,0,1)+IF(I39=0,0,1)+IF(I56=0,0,1)+IF(I73=0,0,1)+IF(I90=0,0,1)+IF(I124=0,0,1)+IF(I141=0,0,1)+IF(I158=0,0,1)+IF(I175=0,0,1)+IF(I192=0,0,1))</f>
        <v>201.15899999999999</v>
      </c>
      <c r="J209" s="31">
        <f>(J22+J39+J56+J73+J90+J124+J141+J158+J175+J192)/(IF(J22=0,0,1)+IF(J39=0,0,1)+IF(J56=0,0,1)+IF(J73=0,0,1)+IF(J90=0,0,1)+IF(J124=0,0,1)+IF(J141=0,0,1)+IF(J158=0,0,1)+IF(J175=0,0,1)+IF(J192=0,0,1))</f>
        <v>1375.42</v>
      </c>
      <c r="K209" s="31"/>
      <c r="L209" s="31">
        <f>(L22+L39+L56+L73+L90+L124+L141+L158+L175+L192)/(IF(L22=0,0,1)+IF(L39=0,0,1)+IF(L56=0,0,1)+IF(L73=0,0,1)+IF(L90=0,0,1)+IF(L124=0,0,1)+IF(L141=0,0,1)+IF(L158=0,0,1)+IF(L175=0,0,1)+IF(L192=0,0,1))</f>
        <v>115.14000000000001</v>
      </c>
    </row>
  </sheetData>
  <mergeCells count="15">
    <mergeCell ref="C1:E1"/>
    <mergeCell ref="H1:K1"/>
    <mergeCell ref="H2:K2"/>
    <mergeCell ref="C39:D39"/>
    <mergeCell ref="C56:D56"/>
    <mergeCell ref="C73:D73"/>
    <mergeCell ref="C90:D90"/>
    <mergeCell ref="C22:D22"/>
    <mergeCell ref="C209:E209"/>
    <mergeCell ref="C192:D192"/>
    <mergeCell ref="C124:D124"/>
    <mergeCell ref="C141:D141"/>
    <mergeCell ref="C158:D158"/>
    <mergeCell ref="C175:D175"/>
    <mergeCell ref="C107:D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Bibliotekar</cp:lastModifiedBy>
  <dcterms:created xsi:type="dcterms:W3CDTF">2022-05-16T14:23:56Z</dcterms:created>
  <dcterms:modified xsi:type="dcterms:W3CDTF">2023-10-18T09:25:29Z</dcterms:modified>
</cp:coreProperties>
</file>